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PKB\data\Muster\"/>
    </mc:Choice>
  </mc:AlternateContent>
  <bookViews>
    <workbookView xWindow="0" yWindow="0" windowWidth="19200" windowHeight="6180"/>
  </bookViews>
  <sheets>
    <sheet name="Benefit Calculation 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2" l="1"/>
  <c r="I16" i="2"/>
  <c r="G14" i="2" l="1"/>
  <c r="G15" i="2"/>
  <c r="G18" i="2"/>
  <c r="G20" i="2"/>
  <c r="G21" i="2"/>
  <c r="I21" i="2" l="1"/>
  <c r="I20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I18" i="2" l="1"/>
  <c r="I15" i="2"/>
  <c r="I14" i="2"/>
  <c r="I23" i="2" l="1"/>
</calcChain>
</file>

<file path=xl/sharedStrings.xml><?xml version="1.0" encoding="utf-8"?>
<sst xmlns="http://schemas.openxmlformats.org/spreadsheetml/2006/main" count="36" uniqueCount="34">
  <si>
    <t>Direct cost savings</t>
  </si>
  <si>
    <t>More efficient business processes</t>
  </si>
  <si>
    <t>Reduction in personnel costs</t>
  </si>
  <si>
    <t>Quality improvement</t>
  </si>
  <si>
    <t>Benefit calculation of the project</t>
  </si>
  <si>
    <t xml:space="preserve">Actual Performance </t>
  </si>
  <si>
    <t xml:space="preserve">Area </t>
  </si>
  <si>
    <t>Euro</t>
  </si>
  <si>
    <t>%</t>
  </si>
  <si>
    <t>Achieved Benefit</t>
  </si>
  <si>
    <t xml:space="preserve">Euro </t>
  </si>
  <si>
    <t xml:space="preserve">Specifications of the Performance Indicators </t>
  </si>
  <si>
    <t>Higher Agility of the employee</t>
  </si>
  <si>
    <t>Total Sum*</t>
  </si>
  <si>
    <t>#</t>
  </si>
  <si>
    <t>* On criteria (out of 1 to 11) + grade project master thesis (12)</t>
  </si>
  <si>
    <t>Grade project master thesis is better than 1.5 | Evaluation by Steinbeis</t>
  </si>
  <si>
    <t>€/BF</t>
  </si>
  <si>
    <t>Reduction of rework in % or €</t>
  </si>
  <si>
    <t>Process direct cost savings</t>
  </si>
  <si>
    <t>Benefit Factor (BF) grade 1-6</t>
  </si>
  <si>
    <t>Benefit Factor (BF) 1-6</t>
  </si>
  <si>
    <t>Inventory Optimazation in % or €</t>
  </si>
  <si>
    <t>Increase customer satisfaction/Image</t>
  </si>
  <si>
    <t>Building Know how/Knowledge</t>
  </si>
  <si>
    <t>Increase Innovation</t>
  </si>
  <si>
    <t>Project Titel</t>
  </si>
  <si>
    <t>Project Employee</t>
  </si>
  <si>
    <t>Company Coach</t>
  </si>
  <si>
    <t>Steinbeis University Coach</t>
  </si>
  <si>
    <t>1 = insufficient</t>
  </si>
  <si>
    <t>6= excellent</t>
  </si>
  <si>
    <t>Implementierung von präventiver Qualität durch digitale Absicherung in die Entwicklung von E/E-Hardwarekomponenten</t>
  </si>
  <si>
    <t>Studierende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</si>
</sst>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-* #,##0\ [$€-407]_-;\-* #,##0\ [$€-407]_-;_-* &quot;-&quot;??\ [$€-407]_-;_-@_-"/>
    <numFmt numFmtId="166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wrapText="1"/>
    </xf>
    <xf numFmtId="164" fontId="2" fillId="0" borderId="0" xfId="1" applyNumberFormat="1" applyFont="1" applyAlignment="1">
      <alignment wrapText="1"/>
    </xf>
    <xf numFmtId="0" fontId="3" fillId="3" borderId="8" xfId="0" applyFont="1" applyFill="1" applyBorder="1" applyAlignment="1">
      <alignment horizontal="center" vertical="center" wrapText="1"/>
    </xf>
    <xf numFmtId="165" fontId="3" fillId="3" borderId="9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64" fontId="3" fillId="2" borderId="36" xfId="1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wrapText="1"/>
    </xf>
    <xf numFmtId="0" fontId="2" fillId="0" borderId="22" xfId="0" applyFont="1" applyBorder="1" applyAlignment="1">
      <alignment wrapText="1"/>
    </xf>
    <xf numFmtId="166" fontId="2" fillId="3" borderId="19" xfId="0" applyNumberFormat="1" applyFont="1" applyFill="1" applyBorder="1" applyAlignment="1">
      <alignment wrapText="1"/>
    </xf>
    <xf numFmtId="9" fontId="2" fillId="3" borderId="24" xfId="2" applyFont="1" applyFill="1" applyBorder="1" applyAlignment="1">
      <alignment wrapText="1"/>
    </xf>
    <xf numFmtId="1" fontId="2" fillId="3" borderId="25" xfId="0" applyNumberFormat="1" applyFont="1" applyFill="1" applyBorder="1" applyAlignment="1">
      <alignment wrapText="1"/>
    </xf>
    <xf numFmtId="9" fontId="2" fillId="2" borderId="19" xfId="2" applyFont="1" applyFill="1" applyBorder="1" applyAlignment="1">
      <alignment wrapText="1"/>
    </xf>
    <xf numFmtId="0" fontId="2" fillId="2" borderId="24" xfId="0" applyNumberFormat="1" applyFont="1" applyFill="1" applyBorder="1" applyAlignment="1">
      <alignment wrapText="1"/>
    </xf>
    <xf numFmtId="164" fontId="2" fillId="2" borderId="26" xfId="1" applyNumberFormat="1" applyFont="1" applyFill="1" applyBorder="1" applyAlignment="1">
      <alignment wrapText="1"/>
    </xf>
    <xf numFmtId="165" fontId="2" fillId="2" borderId="26" xfId="0" applyNumberFormat="1" applyFont="1" applyFill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2" fillId="0" borderId="16" xfId="0" applyFont="1" applyBorder="1" applyAlignment="1">
      <alignment wrapText="1"/>
    </xf>
    <xf numFmtId="166" fontId="2" fillId="3" borderId="6" xfId="0" applyNumberFormat="1" applyFont="1" applyFill="1" applyBorder="1" applyAlignment="1">
      <alignment wrapText="1"/>
    </xf>
    <xf numFmtId="9" fontId="2" fillId="3" borderId="1" xfId="2" applyFont="1" applyFill="1" applyBorder="1" applyAlignment="1">
      <alignment wrapText="1"/>
    </xf>
    <xf numFmtId="1" fontId="2" fillId="3" borderId="7" xfId="0" applyNumberFormat="1" applyFont="1" applyFill="1" applyBorder="1" applyAlignment="1">
      <alignment wrapText="1"/>
    </xf>
    <xf numFmtId="9" fontId="2" fillId="2" borderId="6" xfId="2" applyFont="1" applyFill="1" applyBorder="1" applyAlignment="1">
      <alignment wrapText="1"/>
    </xf>
    <xf numFmtId="0" fontId="2" fillId="2" borderId="1" xfId="0" applyNumberFormat="1" applyFont="1" applyFill="1" applyBorder="1" applyAlignment="1">
      <alignment wrapText="1"/>
    </xf>
    <xf numFmtId="164" fontId="2" fillId="2" borderId="2" xfId="1" applyNumberFormat="1" applyFont="1" applyFill="1" applyBorder="1" applyAlignment="1">
      <alignment wrapText="1"/>
    </xf>
    <xf numFmtId="165" fontId="2" fillId="2" borderId="2" xfId="0" applyNumberFormat="1" applyFont="1" applyFill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33" xfId="0" applyFont="1" applyBorder="1" applyAlignment="1">
      <alignment wrapText="1"/>
    </xf>
    <xf numFmtId="166" fontId="2" fillId="3" borderId="12" xfId="0" applyNumberFormat="1" applyFont="1" applyFill="1" applyBorder="1" applyAlignment="1">
      <alignment wrapText="1"/>
    </xf>
    <xf numFmtId="9" fontId="2" fillId="3" borderId="13" xfId="2" applyFont="1" applyFill="1" applyBorder="1" applyAlignment="1">
      <alignment wrapText="1"/>
    </xf>
    <xf numFmtId="1" fontId="2" fillId="3" borderId="14" xfId="0" applyNumberFormat="1" applyFont="1" applyFill="1" applyBorder="1" applyAlignment="1">
      <alignment wrapText="1"/>
    </xf>
    <xf numFmtId="9" fontId="2" fillId="2" borderId="12" xfId="2" applyFont="1" applyFill="1" applyBorder="1" applyAlignment="1">
      <alignment wrapText="1"/>
    </xf>
    <xf numFmtId="0" fontId="2" fillId="2" borderId="13" xfId="0" applyNumberFormat="1" applyFont="1" applyFill="1" applyBorder="1" applyAlignment="1">
      <alignment wrapText="1"/>
    </xf>
    <xf numFmtId="164" fontId="2" fillId="2" borderId="34" xfId="1" applyNumberFormat="1" applyFont="1" applyFill="1" applyBorder="1" applyAlignment="1">
      <alignment wrapText="1"/>
    </xf>
    <xf numFmtId="165" fontId="2" fillId="2" borderId="34" xfId="0" applyNumberFormat="1" applyFont="1" applyFill="1" applyBorder="1" applyAlignment="1">
      <alignment wrapText="1"/>
    </xf>
    <xf numFmtId="0" fontId="2" fillId="0" borderId="28" xfId="0" applyFont="1" applyBorder="1" applyAlignment="1">
      <alignment wrapText="1"/>
    </xf>
    <xf numFmtId="0" fontId="2" fillId="0" borderId="23" xfId="0" applyFont="1" applyBorder="1" applyAlignment="1">
      <alignment horizontal="center" wrapText="1"/>
    </xf>
    <xf numFmtId="0" fontId="3" fillId="0" borderId="29" xfId="0" applyFont="1" applyBorder="1" applyAlignment="1">
      <alignment wrapText="1"/>
    </xf>
    <xf numFmtId="166" fontId="2" fillId="3" borderId="23" xfId="0" applyNumberFormat="1" applyFont="1" applyFill="1" applyBorder="1" applyAlignment="1">
      <alignment wrapText="1"/>
    </xf>
    <xf numFmtId="9" fontId="2" fillId="3" borderId="30" xfId="2" applyFont="1" applyFill="1" applyBorder="1" applyAlignment="1">
      <alignment wrapText="1"/>
    </xf>
    <xf numFmtId="1" fontId="2" fillId="3" borderId="31" xfId="0" applyNumberFormat="1" applyFont="1" applyFill="1" applyBorder="1" applyAlignment="1">
      <alignment wrapText="1"/>
    </xf>
    <xf numFmtId="0" fontId="2" fillId="2" borderId="23" xfId="0" applyFont="1" applyFill="1" applyBorder="1" applyAlignment="1">
      <alignment wrapText="1"/>
    </xf>
    <xf numFmtId="0" fontId="2" fillId="2" borderId="30" xfId="0" applyNumberFormat="1" applyFont="1" applyFill="1" applyBorder="1" applyAlignment="1">
      <alignment wrapText="1"/>
    </xf>
    <xf numFmtId="164" fontId="2" fillId="2" borderId="32" xfId="1" applyNumberFormat="1" applyFont="1" applyFill="1" applyBorder="1" applyAlignment="1">
      <alignment wrapText="1"/>
    </xf>
    <xf numFmtId="165" fontId="3" fillId="2" borderId="32" xfId="0" applyNumberFormat="1" applyFont="1" applyFill="1" applyBorder="1" applyAlignment="1">
      <alignment wrapText="1"/>
    </xf>
    <xf numFmtId="0" fontId="2" fillId="0" borderId="27" xfId="0" applyFont="1" applyBorder="1" applyAlignment="1">
      <alignment wrapText="1"/>
    </xf>
    <xf numFmtId="9" fontId="2" fillId="0" borderId="0" xfId="2" applyFont="1" applyAlignment="1">
      <alignment wrapText="1"/>
    </xf>
    <xf numFmtId="1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2" fillId="0" borderId="0" xfId="0" applyFont="1" applyAlignment="1"/>
    <xf numFmtId="165" fontId="2" fillId="0" borderId="0" xfId="0" applyNumberFormat="1" applyFont="1" applyAlignment="1"/>
    <xf numFmtId="0" fontId="3" fillId="0" borderId="1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G32" sqref="G32"/>
    </sheetView>
  </sheetViews>
  <sheetFormatPr baseColWidth="10" defaultRowHeight="14.5" x14ac:dyDescent="0.35"/>
  <cols>
    <col min="1" max="1" width="4.54296875" style="1" customWidth="1"/>
    <col min="2" max="2" width="28.54296875" style="3" customWidth="1"/>
    <col min="3" max="3" width="10.81640625" style="3" customWidth="1"/>
    <col min="4" max="4" width="8.1796875" style="4" customWidth="1"/>
    <col min="5" max="5" width="6.453125" style="3" customWidth="1"/>
    <col min="6" max="6" width="6.54296875" style="3" customWidth="1"/>
    <col min="7" max="7" width="9" style="3" customWidth="1"/>
    <col min="8" max="8" width="10.81640625" style="5" bestFit="1" customWidth="1"/>
    <col min="9" max="9" width="14.453125" style="3" bestFit="1" customWidth="1"/>
    <col min="10" max="10" width="24.54296875" style="3" customWidth="1"/>
  </cols>
  <sheetData>
    <row r="1" spans="1:10" x14ac:dyDescent="0.35">
      <c r="B1" s="2" t="s">
        <v>4</v>
      </c>
    </row>
    <row r="2" spans="1:10" x14ac:dyDescent="0.35">
      <c r="B2" s="2"/>
    </row>
    <row r="3" spans="1:10" x14ac:dyDescent="0.35">
      <c r="B3" s="2" t="s">
        <v>26</v>
      </c>
      <c r="C3" s="54" t="s">
        <v>32</v>
      </c>
    </row>
    <row r="4" spans="1:10" x14ac:dyDescent="0.35">
      <c r="B4" s="2" t="s">
        <v>27</v>
      </c>
      <c r="C4" s="54" t="s">
        <v>33</v>
      </c>
    </row>
    <row r="5" spans="1:10" x14ac:dyDescent="0.35">
      <c r="B5" s="2" t="s">
        <v>28</v>
      </c>
      <c r="C5" s="54"/>
    </row>
    <row r="6" spans="1:10" x14ac:dyDescent="0.35">
      <c r="B6" s="2" t="s">
        <v>29</v>
      </c>
      <c r="C6" s="54"/>
    </row>
    <row r="7" spans="1:10" x14ac:dyDescent="0.35">
      <c r="B7" s="2" t="s">
        <v>21</v>
      </c>
      <c r="C7" s="3" t="s">
        <v>30</v>
      </c>
      <c r="D7" s="55" t="s">
        <v>31</v>
      </c>
    </row>
    <row r="8" spans="1:10" ht="15" thickBot="1" x14ac:dyDescent="0.4">
      <c r="C8" s="67"/>
      <c r="D8" s="67"/>
      <c r="E8" s="67"/>
    </row>
    <row r="9" spans="1:10" ht="30.75" customHeight="1" x14ac:dyDescent="0.35">
      <c r="A9" s="56" t="s">
        <v>14</v>
      </c>
      <c r="B9" s="68" t="s">
        <v>6</v>
      </c>
      <c r="C9" s="60" t="s">
        <v>5</v>
      </c>
      <c r="D9" s="61"/>
      <c r="E9" s="62"/>
      <c r="F9" s="63" t="s">
        <v>9</v>
      </c>
      <c r="G9" s="64"/>
      <c r="H9" s="65"/>
      <c r="I9" s="66"/>
      <c r="J9" s="58" t="s">
        <v>11</v>
      </c>
    </row>
    <row r="10" spans="1:10" ht="42.5" thickBot="1" x14ac:dyDescent="0.4">
      <c r="A10" s="57"/>
      <c r="B10" s="69"/>
      <c r="C10" s="6" t="s">
        <v>7</v>
      </c>
      <c r="D10" s="7" t="s">
        <v>8</v>
      </c>
      <c r="E10" s="8" t="s">
        <v>20</v>
      </c>
      <c r="F10" s="9" t="s">
        <v>8</v>
      </c>
      <c r="G10" s="10" t="s">
        <v>20</v>
      </c>
      <c r="H10" s="11" t="s">
        <v>17</v>
      </c>
      <c r="I10" s="10" t="s">
        <v>10</v>
      </c>
      <c r="J10" s="59"/>
    </row>
    <row r="11" spans="1:10" x14ac:dyDescent="0.35">
      <c r="A11" s="12">
        <v>1</v>
      </c>
      <c r="B11" s="13" t="s">
        <v>0</v>
      </c>
      <c r="C11" s="14">
        <v>0</v>
      </c>
      <c r="D11" s="15"/>
      <c r="E11" s="16"/>
      <c r="F11" s="17"/>
      <c r="G11" s="18"/>
      <c r="H11" s="19"/>
      <c r="I11" s="20">
        <v>2955500</v>
      </c>
      <c r="J11" s="21"/>
    </row>
    <row r="12" spans="1:10" x14ac:dyDescent="0.35">
      <c r="A12" s="22">
        <f>A11+1</f>
        <v>2</v>
      </c>
      <c r="B12" s="23" t="s">
        <v>18</v>
      </c>
      <c r="C12" s="24">
        <v>0</v>
      </c>
      <c r="D12" s="25"/>
      <c r="E12" s="26"/>
      <c r="F12" s="27"/>
      <c r="G12" s="28"/>
      <c r="H12" s="29"/>
      <c r="I12" s="30">
        <v>0</v>
      </c>
      <c r="J12" s="31"/>
    </row>
    <row r="13" spans="1:10" x14ac:dyDescent="0.35">
      <c r="A13" s="22">
        <f t="shared" ref="A13:A22" si="0">A12+1</f>
        <v>3</v>
      </c>
      <c r="B13" s="23" t="s">
        <v>22</v>
      </c>
      <c r="C13" s="24">
        <v>0</v>
      </c>
      <c r="D13" s="25"/>
      <c r="E13" s="26"/>
      <c r="F13" s="27"/>
      <c r="G13" s="28"/>
      <c r="H13" s="29"/>
      <c r="I13" s="30">
        <v>0</v>
      </c>
      <c r="J13" s="31"/>
    </row>
    <row r="14" spans="1:10" x14ac:dyDescent="0.35">
      <c r="A14" s="22">
        <f t="shared" si="0"/>
        <v>4</v>
      </c>
      <c r="B14" s="23" t="s">
        <v>23</v>
      </c>
      <c r="C14" s="24"/>
      <c r="D14" s="25">
        <v>1</v>
      </c>
      <c r="E14" s="26"/>
      <c r="F14" s="27">
        <v>1</v>
      </c>
      <c r="G14" s="28">
        <f>(F14-D14)*100</f>
        <v>0</v>
      </c>
      <c r="H14" s="29"/>
      <c r="I14" s="30">
        <f>G14*H14</f>
        <v>0</v>
      </c>
      <c r="J14" s="31"/>
    </row>
    <row r="15" spans="1:10" x14ac:dyDescent="0.35">
      <c r="A15" s="22">
        <f t="shared" si="0"/>
        <v>5</v>
      </c>
      <c r="B15" s="23" t="s">
        <v>1</v>
      </c>
      <c r="C15" s="24"/>
      <c r="D15" s="25">
        <v>1</v>
      </c>
      <c r="E15" s="26"/>
      <c r="F15" s="27">
        <v>1</v>
      </c>
      <c r="G15" s="28">
        <f>(F15-D15)*100</f>
        <v>0</v>
      </c>
      <c r="H15" s="29"/>
      <c r="I15" s="30">
        <f>G15*H15</f>
        <v>0</v>
      </c>
      <c r="J15" s="31"/>
    </row>
    <row r="16" spans="1:10" x14ac:dyDescent="0.35">
      <c r="A16" s="22">
        <f t="shared" si="0"/>
        <v>6</v>
      </c>
      <c r="B16" s="23" t="s">
        <v>19</v>
      </c>
      <c r="C16" s="24">
        <v>0</v>
      </c>
      <c r="D16" s="25"/>
      <c r="E16" s="26"/>
      <c r="F16" s="27"/>
      <c r="G16" s="28"/>
      <c r="H16" s="29"/>
      <c r="I16" s="30">
        <f>286700-41700-75800-148400</f>
        <v>20800</v>
      </c>
      <c r="J16" s="31"/>
    </row>
    <row r="17" spans="1:10" x14ac:dyDescent="0.35">
      <c r="A17" s="22">
        <f t="shared" si="0"/>
        <v>7</v>
      </c>
      <c r="B17" s="23" t="s">
        <v>2</v>
      </c>
      <c r="C17" s="24">
        <v>0</v>
      </c>
      <c r="D17" s="25"/>
      <c r="E17" s="26"/>
      <c r="F17" s="27"/>
      <c r="G17" s="28"/>
      <c r="H17" s="29"/>
      <c r="I17" s="30">
        <v>0</v>
      </c>
      <c r="J17" s="31"/>
    </row>
    <row r="18" spans="1:10" x14ac:dyDescent="0.35">
      <c r="A18" s="22">
        <f t="shared" si="0"/>
        <v>8</v>
      </c>
      <c r="B18" s="23" t="s">
        <v>3</v>
      </c>
      <c r="C18" s="24"/>
      <c r="D18" s="25">
        <v>1</v>
      </c>
      <c r="E18" s="26"/>
      <c r="F18" s="27">
        <v>1</v>
      </c>
      <c r="G18" s="28">
        <f>(F18-D18)*100</f>
        <v>0</v>
      </c>
      <c r="H18" s="29">
        <v>5000</v>
      </c>
      <c r="I18" s="30">
        <f>G18*H18</f>
        <v>0</v>
      </c>
      <c r="J18" s="31"/>
    </row>
    <row r="19" spans="1:10" x14ac:dyDescent="0.35">
      <c r="A19" s="22">
        <f t="shared" si="0"/>
        <v>9</v>
      </c>
      <c r="B19" s="23" t="s">
        <v>12</v>
      </c>
      <c r="C19" s="24"/>
      <c r="D19" s="25"/>
      <c r="E19" s="26">
        <v>2</v>
      </c>
      <c r="F19" s="27"/>
      <c r="G19" s="28">
        <v>4</v>
      </c>
      <c r="H19" s="29">
        <v>10000</v>
      </c>
      <c r="I19" s="30">
        <f>(G19-E19)*H19</f>
        <v>20000</v>
      </c>
      <c r="J19" s="31"/>
    </row>
    <row r="20" spans="1:10" x14ac:dyDescent="0.35">
      <c r="A20" s="22">
        <f t="shared" si="0"/>
        <v>10</v>
      </c>
      <c r="B20" s="23" t="s">
        <v>24</v>
      </c>
      <c r="C20" s="24"/>
      <c r="D20" s="25">
        <v>1</v>
      </c>
      <c r="E20" s="26"/>
      <c r="F20" s="27">
        <v>1.02</v>
      </c>
      <c r="G20" s="28">
        <f>(F20-D20)*100</f>
        <v>2.0000000000000018</v>
      </c>
      <c r="H20" s="29">
        <v>10000</v>
      </c>
      <c r="I20" s="30">
        <f>G20*H20</f>
        <v>20000.000000000018</v>
      </c>
      <c r="J20" s="31"/>
    </row>
    <row r="21" spans="1:10" ht="15" thickBot="1" x14ac:dyDescent="0.4">
      <c r="A21" s="22">
        <f t="shared" si="0"/>
        <v>11</v>
      </c>
      <c r="B21" s="23" t="s">
        <v>25</v>
      </c>
      <c r="C21" s="24"/>
      <c r="D21" s="25">
        <v>1</v>
      </c>
      <c r="E21" s="26"/>
      <c r="F21" s="27">
        <v>1.03</v>
      </c>
      <c r="G21" s="28">
        <f>(F21-D21)*100</f>
        <v>3.0000000000000027</v>
      </c>
      <c r="H21" s="29">
        <v>10000</v>
      </c>
      <c r="I21" s="30">
        <f>G21*H21</f>
        <v>30000.000000000025</v>
      </c>
      <c r="J21" s="31"/>
    </row>
    <row r="22" spans="1:10" ht="22.5" thickBot="1" x14ac:dyDescent="0.4">
      <c r="A22" s="22">
        <f t="shared" si="0"/>
        <v>12</v>
      </c>
      <c r="B22" s="32" t="s">
        <v>16</v>
      </c>
      <c r="C22" s="33"/>
      <c r="D22" s="34"/>
      <c r="E22" s="35"/>
      <c r="F22" s="36"/>
      <c r="G22" s="37"/>
      <c r="H22" s="38"/>
      <c r="I22" s="39">
        <v>5000</v>
      </c>
      <c r="J22" s="40"/>
    </row>
    <row r="23" spans="1:10" ht="15" thickBot="1" x14ac:dyDescent="0.4">
      <c r="A23" s="41"/>
      <c r="B23" s="42" t="s">
        <v>13</v>
      </c>
      <c r="C23" s="43"/>
      <c r="D23" s="44"/>
      <c r="E23" s="45"/>
      <c r="F23" s="46"/>
      <c r="G23" s="47"/>
      <c r="H23" s="48"/>
      <c r="I23" s="49">
        <f>I22+SUM(I11:I21)</f>
        <v>3051300</v>
      </c>
      <c r="J23" s="50"/>
    </row>
    <row r="24" spans="1:10" x14ac:dyDescent="0.35">
      <c r="D24" s="51"/>
      <c r="E24" s="52"/>
      <c r="G24" s="53"/>
    </row>
    <row r="25" spans="1:10" ht="22" x14ac:dyDescent="0.35">
      <c r="B25" s="3" t="s">
        <v>15</v>
      </c>
      <c r="E25" s="52"/>
    </row>
  </sheetData>
  <mergeCells count="6">
    <mergeCell ref="A9:A10"/>
    <mergeCell ref="J9:J10"/>
    <mergeCell ref="C9:E9"/>
    <mergeCell ref="F9:I9"/>
    <mergeCell ref="C8:E8"/>
    <mergeCell ref="B9:B10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Benefit Calculation </vt:lpstr>
    </vt:vector>
  </TitlesOfParts>
  <Company>SCMT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Beck, Walter</dc:creator>
  <cp:lastModifiedBy>Berechet, Mihaela</cp:lastModifiedBy>
  <cp:lastPrinted>2021-09-07T09:19:57Z</cp:lastPrinted>
  <dcterms:created xsi:type="dcterms:W3CDTF">2019-10-03T11:45:58Z</dcterms:created>
  <dcterms:modified xsi:type="dcterms:W3CDTF">2021-09-27T08:04:24Z</dcterms:modified>
</cp:coreProperties>
</file>